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630" yWindow="450" windowWidth="27495" windowHeight="11760"/>
  </bookViews>
  <sheets>
    <sheet name="Отчет 2017" sheetId="1" r:id="rId1"/>
  </sheets>
  <calcPr calcId="144525" iterateDelta="1E-4"/>
</workbook>
</file>

<file path=xl/calcChain.xml><?xml version="1.0" encoding="utf-8"?>
<calcChain xmlns="http://schemas.openxmlformats.org/spreadsheetml/2006/main">
  <c r="G73" i="1" l="1"/>
  <c r="G69" i="1" s="1"/>
  <c r="F73" i="1"/>
  <c r="F69" i="1" s="1"/>
  <c r="G71" i="1"/>
  <c r="F71" i="1"/>
  <c r="G66" i="1"/>
  <c r="G62" i="1" s="1"/>
  <c r="G59" i="1" s="1"/>
  <c r="F66" i="1"/>
  <c r="F62" i="1" s="1"/>
  <c r="F59" i="1" s="1"/>
  <c r="G64" i="1"/>
  <c r="G61" i="1" s="1"/>
  <c r="F64" i="1"/>
  <c r="F61" i="1" s="1"/>
  <c r="G63" i="1"/>
  <c r="F63" i="1"/>
  <c r="G60" i="1"/>
  <c r="F60" i="1"/>
  <c r="G56" i="1"/>
  <c r="F56" i="1"/>
  <c r="G47" i="1"/>
  <c r="F47" i="1"/>
  <c r="G44" i="1"/>
  <c r="F44" i="1"/>
  <c r="G41" i="1"/>
  <c r="F41" i="1"/>
  <c r="G38" i="1"/>
  <c r="F38" i="1"/>
  <c r="G34" i="1"/>
  <c r="G31" i="1" s="1"/>
  <c r="G33" i="1"/>
  <c r="F33" i="1"/>
  <c r="G32" i="1"/>
  <c r="F32" i="1"/>
  <c r="G28" i="1"/>
  <c r="F28" i="1"/>
  <c r="G25" i="1"/>
  <c r="F25" i="1"/>
  <c r="F21" i="1" s="1"/>
  <c r="F18" i="1" s="1"/>
  <c r="G23" i="1"/>
  <c r="G20" i="1" s="1"/>
  <c r="F23" i="1"/>
  <c r="G22" i="1"/>
  <c r="F22" i="1"/>
  <c r="F19" i="1" s="1"/>
  <c r="F20" i="1"/>
  <c r="G19" i="1"/>
  <c r="G15" i="1"/>
  <c r="G11" i="1" s="1"/>
  <c r="G8" i="1" s="1"/>
  <c r="F15" i="1"/>
  <c r="G13" i="1"/>
  <c r="F13" i="1"/>
  <c r="F10" i="1" s="1"/>
  <c r="G9" i="1"/>
  <c r="F11" i="1"/>
  <c r="F8" i="1" s="1"/>
  <c r="G10" i="1"/>
  <c r="G81" i="1" s="1"/>
  <c r="F9" i="1"/>
  <c r="G80" i="1" l="1"/>
  <c r="F34" i="1"/>
  <c r="F31" i="1" s="1"/>
  <c r="F79" i="1" s="1"/>
  <c r="G21" i="1"/>
  <c r="G18" i="1" s="1"/>
  <c r="G79" i="1" s="1"/>
  <c r="F80" i="1"/>
  <c r="F81" i="1"/>
</calcChain>
</file>

<file path=xl/sharedStrings.xml><?xml version="1.0" encoding="utf-8"?>
<sst xmlns="http://schemas.openxmlformats.org/spreadsheetml/2006/main" count="188" uniqueCount="69">
  <si>
    <t>ОТЧЕТ</t>
  </si>
  <si>
    <t>№ п\п</t>
  </si>
  <si>
    <t>Наименование показателя</t>
  </si>
  <si>
    <t xml:space="preserve">Финансовое обеспечение </t>
  </si>
  <si>
    <t>Целевой индикатор мероприятий муниципальной программы</t>
  </si>
  <si>
    <t>Код бюджетной классификации</t>
  </si>
  <si>
    <t xml:space="preserve">Источник </t>
  </si>
  <si>
    <t xml:space="preserve">Наименование </t>
  </si>
  <si>
    <t>ед. изм.</t>
  </si>
  <si>
    <t xml:space="preserve">Главный распорядитель средств местного бюджета </t>
  </si>
  <si>
    <t>Целевая статья расходов</t>
  </si>
  <si>
    <t xml:space="preserve">план </t>
  </si>
  <si>
    <t xml:space="preserve">факт </t>
  </si>
  <si>
    <t>план</t>
  </si>
  <si>
    <t>Подпрограмма:  "Развитие сельского хозяйства и регулирование рынков сельскохозяйственной продукции, сырья и продовольствия Полтавского района"</t>
  </si>
  <si>
    <t xml:space="preserve">Цель подпрограммы: Устойчивое развитие сельского хозяйства и сельских территорий Полтавского района  </t>
  </si>
  <si>
    <r>
      <rPr>
        <b/>
        <sz val="10"/>
        <rFont val="Times New Roman"/>
        <family val="1"/>
        <charset val="204"/>
      </rPr>
      <t>Задача 1 подпрограммы 3</t>
    </r>
    <r>
      <rPr>
        <sz val="10"/>
        <rFont val="Times New Roman"/>
        <family val="1"/>
        <charset val="204"/>
      </rPr>
      <t>: Увеличение объемов производства, переработки и реализации сельскохозяйственной продукции</t>
    </r>
  </si>
  <si>
    <t>Всего, из них расходы за счет:</t>
  </si>
  <si>
    <t>х</t>
  </si>
  <si>
    <t xml:space="preserve">1. Налоговых и неналоговых доходов, поступлений нецелевого характера из местного бюджета </t>
  </si>
  <si>
    <t xml:space="preserve">2. Поступление целевого характера из областного бюджета </t>
  </si>
  <si>
    <r>
      <t xml:space="preserve">Основное мероприятие 1: </t>
    </r>
    <r>
      <rPr>
        <sz val="10"/>
        <rFont val="Arial"/>
        <family val="2"/>
        <charset val="204"/>
      </rPr>
      <t>Развитие основных подотраслей сельского хозяйства, переработки и реализации сельскохозяйственной продукции</t>
    </r>
  </si>
  <si>
    <t>Мероприятия</t>
  </si>
  <si>
    <t>Реализация прочих мероприятий в сфере сельского хозяйства</t>
  </si>
  <si>
    <t xml:space="preserve">Индекс производства продукции сельского хозяйства в хозяйствах всех категорий (в сопоставимых ценах) к предыдущему году </t>
  </si>
  <si>
    <t>%</t>
  </si>
  <si>
    <r>
      <rPr>
        <b/>
        <sz val="10"/>
        <rFont val="Arial"/>
        <family val="2"/>
        <charset val="204"/>
      </rPr>
      <t>Задача 2  подпрограммы 3:</t>
    </r>
    <r>
      <rPr>
        <sz val="10"/>
        <rFont val="Arial"/>
        <family val="2"/>
        <charset val="204"/>
      </rPr>
      <t xml:space="preserve"> Улучшение финансового состояния малых форм хозяйствования за счет роста объемов производства и реализации с/х продукции.</t>
    </r>
  </si>
  <si>
    <t>x</t>
  </si>
  <si>
    <r>
      <t xml:space="preserve">Основное мероприятие 2: </t>
    </r>
    <r>
      <rPr>
        <sz val="10"/>
        <rFont val="Arial"/>
        <family val="2"/>
        <charset val="204"/>
      </rPr>
      <t>Поддержка с\х деятельности малых форм хозяйствования и создание условий для их развития</t>
    </r>
  </si>
  <si>
    <t>10.</t>
  </si>
  <si>
    <t xml:space="preserve"> Софинансирование на предоставление субсидий гражданам, ведущим личное подсобное хозяйство, на возмещение части затрат по производству молока</t>
  </si>
  <si>
    <t>02302S0550</t>
  </si>
  <si>
    <t>Количество молока,сданного гражданами, ведущими личное подсобное хозяйство, на промышленную переработку</t>
  </si>
  <si>
    <t>тонн</t>
  </si>
  <si>
    <t>11.</t>
  </si>
  <si>
    <t xml:space="preserve">Предоставление субсидий гражданам, ведущим личное подсобное хозяйство, на возмещение части затрат по производству молока              </t>
  </si>
  <si>
    <r>
      <rPr>
        <b/>
        <sz val="10"/>
        <rFont val="Arial"/>
        <family val="2"/>
        <charset val="204"/>
      </rPr>
      <t>Задача 3 подпрограммы 3:</t>
    </r>
    <r>
      <rPr>
        <sz val="10"/>
        <rFont val="Arial"/>
        <family val="2"/>
        <charset val="204"/>
      </rPr>
      <t xml:space="preserve"> Формирование государственных информационных ресурсов в сфере обеспечения продовольственной безопасности Полтавского района , обеспечение высококвалифицированными кадрами АПК и создание условий для повышения привлекательности работы на селе;</t>
    </r>
  </si>
  <si>
    <r>
      <t xml:space="preserve">Основное мероприятие 3: </t>
    </r>
    <r>
      <rPr>
        <sz val="10"/>
        <rFont val="Arial"/>
        <family val="2"/>
        <charset val="204"/>
      </rPr>
      <t>Информационное обеспечение и развитие кадрового потенциала агропромышленного комплекса</t>
    </r>
  </si>
  <si>
    <t>Проведение районных конкурсов профессионального мастерства работников животноводства</t>
  </si>
  <si>
    <t>0230310030</t>
  </si>
  <si>
    <t>Количество проведенных конкурсов</t>
  </si>
  <si>
    <t>ед.</t>
  </si>
  <si>
    <t>Проведение районных праздников чествования работников с\х производства</t>
  </si>
  <si>
    <t>0230310040</t>
  </si>
  <si>
    <t xml:space="preserve">Количество проведенных праздников чествования передовиков, работников с\х производства </t>
  </si>
  <si>
    <t>Подготовка и переподготовка специалистов АПК отрасли растениеводства по вопросам применения передовых технологий при выращивании с\х культур</t>
  </si>
  <si>
    <t>0230310060</t>
  </si>
  <si>
    <t>Возмещение части затрат организациям, индивидуальным предпринимателям, осуществляющим переработку и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</si>
  <si>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02303S1590</t>
  </si>
  <si>
    <t>Количество специалистов и рабочих массовых профессий сельхозтоваропроизводителей, прошедших повышение квалификации</t>
  </si>
  <si>
    <t>чел</t>
  </si>
  <si>
    <t>5.</t>
  </si>
  <si>
    <t>Софинансирование за счет средств местного бюджета на возмещение части затрат организациям, индивидуальным предпринимателям, осуществляющим переработку и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</si>
  <si>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r>
      <rPr>
        <b/>
        <sz val="10"/>
        <rFont val="Times New Roman"/>
        <family val="1"/>
        <charset val="204"/>
      </rPr>
      <t>Задача 4 подпрограммы 3</t>
    </r>
    <r>
      <rPr>
        <sz val="10"/>
        <rFont val="Times New Roman"/>
        <family val="1"/>
        <charset val="204"/>
      </rPr>
      <t>:Обеспечение эпизоотического и ветеринарно-санитарного благополучия Полтавского района</t>
    </r>
  </si>
  <si>
    <r>
      <rPr>
        <b/>
        <sz val="10"/>
        <rFont val="Arial"/>
        <family val="2"/>
        <charset val="204"/>
      </rPr>
      <t>Основное мероприятие 4</t>
    </r>
    <r>
      <rPr>
        <sz val="10"/>
        <rFont val="Arial"/>
        <family val="2"/>
        <charset val="204"/>
      </rPr>
      <t>: Обеспечение эпизоотического и ветеринарно-санитарного благополучия Полтавского района</t>
    </r>
  </si>
  <si>
    <t>Мероприятия:</t>
  </si>
  <si>
    <t>Организация проведения мероприятий по отлову и содержанию безнадзорных животных на территории Полтавского района</t>
  </si>
  <si>
    <t>Количество отловленных животных</t>
  </si>
  <si>
    <t>гол.</t>
  </si>
  <si>
    <r>
      <t xml:space="preserve">Основное мероприятие 5: </t>
    </r>
    <r>
      <rPr>
        <sz val="10"/>
        <rFont val="Arial"/>
        <family val="2"/>
        <charset val="204"/>
      </rPr>
      <t>Повышение эффективности осуществления муниципальной политики в сфере развития агропромышленного комплекса и охраны окружающей среды в Полтавском районе</t>
    </r>
  </si>
  <si>
    <t xml:space="preserve">Руководство и управление в сфере установленных функций органов местного самоуправления Полтавского муниципального района </t>
  </si>
  <si>
    <t>Рентабельность отрасли в сельскохозяйственных организациях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</si>
  <si>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ПравительстваРоссийской Федерации</t>
  </si>
  <si>
    <t>Итого по подпрограмме</t>
  </si>
  <si>
    <t xml:space="preserve">Заместитель главы, начальник управления сельского хозяйства </t>
  </si>
  <si>
    <t>А.В. Юркинсон</t>
  </si>
  <si>
    <t>об реализации муниципальной программы Полтавского муниципального района подпрограммы "Развитие сельского хозяйства и регулирование рынков сельскохозяйственной продукции, сырья и продовольствия Полтавского района " за  2023 год</t>
  </si>
  <si>
    <t xml:space="preserve">Объем (рублей) 2023 год </t>
  </si>
  <si>
    <t>Значение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</si>
</sst>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6">
    <xf numFmtId="0" fontId="1" fillId="0" borderId="0" xfId="0" applyNumberFormat="1" applyFont="1"/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wrapText="1"/>
    </xf>
    <xf numFmtId="0" fontId="1" fillId="2" borderId="1" xfId="0" applyNumberFormat="1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center"/>
    </xf>
    <xf numFmtId="0" fontId="1" fillId="2" borderId="0" xfId="0" applyNumberFormat="1" applyFont="1" applyFill="1"/>
    <xf numFmtId="4" fontId="1" fillId="2" borderId="1" xfId="0" applyNumberFormat="1" applyFont="1" applyFill="1" applyBorder="1" applyAlignment="1">
      <alignment horizontal="center" wrapText="1"/>
    </xf>
    <xf numFmtId="0" fontId="1" fillId="0" borderId="1" xfId="0" applyNumberFormat="1" applyFont="1" applyBorder="1" applyAlignment="1">
      <alignment vertical="top" wrapText="1"/>
    </xf>
    <xf numFmtId="4" fontId="1" fillId="3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3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5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4" xfId="0" applyNumberFormat="1" applyFont="1" applyBorder="1" applyAlignment="1">
      <alignment horizontal="center" vertical="top" wrapText="1"/>
    </xf>
    <xf numFmtId="0" fontId="1" fillId="0" borderId="5" xfId="0" applyNumberFormat="1" applyFont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0" fontId="1" fillId="2" borderId="4" xfId="0" applyNumberFormat="1" applyFont="1" applyFill="1" applyBorder="1" applyAlignment="1">
      <alignment horizontal="center" vertical="top" wrapText="1"/>
    </xf>
    <xf numFmtId="0" fontId="1" fillId="2" borderId="5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4" xfId="0" applyNumberFormat="1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5" fillId="0" borderId="5" xfId="0" applyNumberFormat="1" applyFont="1" applyBorder="1" applyAlignment="1">
      <alignment horizontal="center" vertical="top" wrapText="1"/>
    </xf>
    <xf numFmtId="0" fontId="1" fillId="0" borderId="6" xfId="0" applyNumberFormat="1" applyFont="1" applyBorder="1" applyAlignment="1">
      <alignment horizontal="left" vertical="top" wrapText="1"/>
    </xf>
    <xf numFmtId="0" fontId="1" fillId="0" borderId="7" xfId="0" applyNumberFormat="1" applyFont="1" applyBorder="1" applyAlignment="1">
      <alignment horizontal="left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1" fillId="0" borderId="9" xfId="0" applyNumberFormat="1" applyFont="1" applyBorder="1" applyAlignment="1">
      <alignment horizontal="left" vertical="top" wrapText="1"/>
    </xf>
    <xf numFmtId="0" fontId="1" fillId="0" borderId="10" xfId="0" applyNumberFormat="1" applyFont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4" xfId="0" applyNumberFormat="1" applyFont="1" applyFill="1" applyBorder="1" applyAlignment="1">
      <alignment horizontal="left"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0" fontId="1" fillId="0" borderId="1" xfId="0" applyNumberFormat="1" applyFont="1" applyBorder="1" applyAlignment="1">
      <alignment vertical="top" wrapText="1"/>
    </xf>
    <xf numFmtId="0" fontId="1" fillId="0" borderId="4" xfId="0" applyNumberFormat="1" applyFont="1" applyBorder="1" applyAlignment="1">
      <alignment vertical="top" wrapText="1"/>
    </xf>
    <xf numFmtId="0" fontId="1" fillId="0" borderId="5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5" fillId="0" borderId="11" xfId="0" applyNumberFormat="1" applyFont="1" applyBorder="1" applyAlignment="1">
      <alignment horizontal="center" vertical="top" wrapText="1"/>
    </xf>
    <xf numFmtId="0" fontId="5" fillId="0" borderId="12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center"/>
    </xf>
    <xf numFmtId="0" fontId="2" fillId="3" borderId="1" xfId="0" applyNumberFormat="1" applyFont="1" applyFill="1" applyBorder="1" applyAlignment="1">
      <alignment horizontal="left" vertical="top"/>
    </xf>
    <xf numFmtId="0" fontId="2" fillId="3" borderId="14" xfId="0" applyNumberFormat="1" applyFont="1" applyFill="1" applyBorder="1" applyAlignment="1">
      <alignment horizontal="left" vertical="top"/>
    </xf>
    <xf numFmtId="0" fontId="2" fillId="3" borderId="6" xfId="0" applyNumberFormat="1" applyFont="1" applyFill="1" applyBorder="1" applyAlignment="1">
      <alignment horizontal="left" vertical="top"/>
    </xf>
    <xf numFmtId="0" fontId="2" fillId="3" borderId="7" xfId="0" applyNumberFormat="1" applyFont="1" applyFill="1" applyBorder="1" applyAlignment="1">
      <alignment horizontal="left" vertical="top"/>
    </xf>
    <xf numFmtId="0" fontId="2" fillId="3" borderId="0" xfId="0" applyNumberFormat="1" applyFont="1" applyFill="1" applyAlignment="1">
      <alignment horizontal="left" vertical="top"/>
    </xf>
    <xf numFmtId="0" fontId="2" fillId="3" borderId="8" xfId="0" applyNumberFormat="1" applyFont="1" applyFill="1" applyBorder="1" applyAlignment="1">
      <alignment horizontal="left" vertical="top"/>
    </xf>
    <xf numFmtId="0" fontId="2" fillId="3" borderId="9" xfId="0" applyNumberFormat="1" applyFont="1" applyFill="1" applyBorder="1" applyAlignment="1">
      <alignment horizontal="left" vertical="top"/>
    </xf>
    <xf numFmtId="0" fontId="2" fillId="3" borderId="15" xfId="0" applyNumberFormat="1" applyFont="1" applyFill="1" applyBorder="1" applyAlignment="1">
      <alignment horizontal="left" vertical="top"/>
    </xf>
    <xf numFmtId="0" fontId="2" fillId="3" borderId="10" xfId="0" applyNumberFormat="1" applyFont="1" applyFill="1" applyBorder="1" applyAlignment="1">
      <alignment horizontal="left" vertical="top"/>
    </xf>
    <xf numFmtId="0" fontId="1" fillId="0" borderId="1" xfId="0" applyNumberFormat="1" applyFont="1" applyBorder="1" applyAlignment="1">
      <alignment horizontal="center"/>
    </xf>
    <xf numFmtId="0" fontId="1" fillId="0" borderId="4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2" fillId="0" borderId="9" xfId="0" applyNumberFormat="1" applyFont="1" applyBorder="1" applyAlignment="1">
      <alignment horizontal="left" vertical="top" wrapText="1"/>
    </xf>
    <xf numFmtId="0" fontId="2" fillId="0" borderId="10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7" xfId="0" applyNumberFormat="1" applyFont="1" applyBorder="1" applyAlignment="1">
      <alignment horizontal="left" vertical="top" wrapText="1"/>
    </xf>
    <xf numFmtId="0" fontId="4" fillId="0" borderId="8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wrapText="1"/>
    </xf>
    <xf numFmtId="0" fontId="1" fillId="0" borderId="4" xfId="0" applyNumberFormat="1" applyFont="1" applyBorder="1" applyAlignment="1">
      <alignment wrapText="1"/>
    </xf>
    <xf numFmtId="0" fontId="1" fillId="0" borderId="5" xfId="0" applyNumberFormat="1" applyFont="1" applyBorder="1" applyAlignment="1">
      <alignment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6" xfId="0" applyNumberFormat="1" applyFont="1" applyFill="1" applyBorder="1" applyAlignment="1">
      <alignment horizontal="left" vertical="top" wrapText="1"/>
    </xf>
    <xf numFmtId="0" fontId="2" fillId="2" borderId="7" xfId="0" applyNumberFormat="1" applyFont="1" applyFill="1" applyBorder="1" applyAlignment="1">
      <alignment horizontal="left" vertical="top" wrapText="1"/>
    </xf>
    <xf numFmtId="0" fontId="2" fillId="2" borderId="8" xfId="0" applyNumberFormat="1" applyFont="1" applyFill="1" applyBorder="1" applyAlignment="1">
      <alignment horizontal="left" vertical="top" wrapText="1"/>
    </xf>
    <xf numFmtId="0" fontId="2" fillId="2" borderId="9" xfId="0" applyNumberFormat="1" applyFont="1" applyFill="1" applyBorder="1" applyAlignment="1">
      <alignment horizontal="left" vertical="top" wrapText="1"/>
    </xf>
    <xf numFmtId="0" fontId="2" fillId="2" borderId="10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4" xfId="0" applyNumberFormat="1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1" fillId="2" borderId="6" xfId="0" applyNumberFormat="1" applyFont="1" applyFill="1" applyBorder="1" applyAlignment="1">
      <alignment horizontal="left" vertical="top" wrapText="1"/>
    </xf>
    <xf numFmtId="0" fontId="1" fillId="2" borderId="7" xfId="0" applyNumberFormat="1" applyFont="1" applyFill="1" applyBorder="1" applyAlignment="1">
      <alignment horizontal="left" vertical="top" wrapText="1"/>
    </xf>
    <xf numFmtId="0" fontId="1" fillId="2" borderId="8" xfId="0" applyNumberFormat="1" applyFont="1" applyFill="1" applyBorder="1" applyAlignment="1">
      <alignment horizontal="left" vertical="top" wrapText="1"/>
    </xf>
    <xf numFmtId="0" fontId="1" fillId="2" borderId="9" xfId="0" applyNumberFormat="1" applyFont="1" applyFill="1" applyBorder="1" applyAlignment="1">
      <alignment horizontal="left" vertical="top" wrapText="1"/>
    </xf>
    <xf numFmtId="0" fontId="1" fillId="2" borderId="10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wrapText="1"/>
    </xf>
    <xf numFmtId="0" fontId="1" fillId="2" borderId="4" xfId="0" applyNumberFormat="1" applyFont="1" applyFill="1" applyBorder="1" applyAlignment="1">
      <alignment wrapText="1"/>
    </xf>
    <xf numFmtId="0" fontId="1" fillId="2" borderId="5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 wrapText="1"/>
    </xf>
    <xf numFmtId="0" fontId="1" fillId="0" borderId="3" xfId="0" applyNumberFormat="1" applyFont="1" applyBorder="1" applyAlignment="1">
      <alignment horizontal="center"/>
    </xf>
    <xf numFmtId="0" fontId="1" fillId="0" borderId="5" xfId="0" applyNumberFormat="1" applyFont="1" applyBorder="1" applyAlignment="1">
      <alignment horizontal="center" wrapText="1"/>
    </xf>
    <xf numFmtId="0" fontId="1" fillId="0" borderId="0" xfId="0" applyNumberFormat="1" applyFont="1" applyAlignment="1">
      <alignment horizontal="center" wrapText="1"/>
    </xf>
    <xf numFmtId="0" fontId="1" fillId="0" borderId="2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/>
    </xf>
    <xf numFmtId="0" fontId="4" fillId="0" borderId="3" xfId="0" applyNumberFormat="1" applyFont="1" applyBorder="1" applyAlignment="1">
      <alignment horizontal="left" vertical="center"/>
    </xf>
    <xf numFmtId="0" fontId="1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"/>
  <sheetViews>
    <sheetView tabSelected="1" topLeftCell="A14" zoomScale="80" zoomScaleNormal="80" workbookViewId="0">
      <selection activeCell="K28" sqref="K28:K30"/>
    </sheetView>
  </sheetViews>
  <sheetFormatPr defaultColWidth="9" defaultRowHeight="12.75" x14ac:dyDescent="0.2"/>
  <cols>
    <col min="1" max="1" width="5" customWidth="1"/>
    <col min="2" max="2" width="25.7109375" customWidth="1"/>
    <col min="3" max="3" width="9.7109375" customWidth="1"/>
    <col min="4" max="4" width="12.7109375" customWidth="1"/>
    <col min="5" max="5" width="29.7109375" customWidth="1"/>
    <col min="6" max="6" width="13" customWidth="1"/>
    <col min="7" max="7" width="15.140625" customWidth="1"/>
    <col min="8" max="8" width="21.85546875" customWidth="1"/>
  </cols>
  <sheetData>
    <row r="1" spans="1:11" ht="15.75" customHeight="1" x14ac:dyDescent="0.2">
      <c r="E1" s="1" t="s">
        <v>0</v>
      </c>
      <c r="H1" s="2"/>
      <c r="I1" s="2"/>
      <c r="J1" s="2"/>
      <c r="K1" s="2"/>
    </row>
    <row r="2" spans="1:11" ht="44.25" customHeight="1" x14ac:dyDescent="0.2">
      <c r="C2" s="107" t="s">
        <v>66</v>
      </c>
      <c r="D2" s="107"/>
      <c r="E2" s="107"/>
      <c r="F2" s="107"/>
      <c r="G2" s="107"/>
      <c r="H2" s="107"/>
      <c r="I2" s="2"/>
      <c r="J2" s="2"/>
      <c r="K2" s="2"/>
    </row>
    <row r="3" spans="1:11" ht="25.5" customHeight="1" x14ac:dyDescent="0.2">
      <c r="A3" s="102" t="s">
        <v>1</v>
      </c>
      <c r="B3" s="102" t="s">
        <v>2</v>
      </c>
      <c r="C3" s="58" t="s">
        <v>3</v>
      </c>
      <c r="D3" s="108"/>
      <c r="E3" s="108"/>
      <c r="F3" s="108"/>
      <c r="G3" s="105"/>
      <c r="H3" s="102" t="s">
        <v>4</v>
      </c>
      <c r="I3" s="103"/>
      <c r="J3" s="103"/>
      <c r="K3" s="104"/>
    </row>
    <row r="4" spans="1:11" ht="27" customHeight="1" x14ac:dyDescent="0.2">
      <c r="A4" s="115"/>
      <c r="B4" s="115"/>
      <c r="C4" s="102" t="s">
        <v>5</v>
      </c>
      <c r="D4" s="104"/>
      <c r="E4" s="102" t="s">
        <v>6</v>
      </c>
      <c r="F4" s="102" t="s">
        <v>67</v>
      </c>
      <c r="G4" s="104"/>
      <c r="H4" s="102" t="s">
        <v>7</v>
      </c>
      <c r="I4" s="58" t="s">
        <v>8</v>
      </c>
      <c r="J4" s="58" t="s">
        <v>68</v>
      </c>
      <c r="K4" s="105"/>
    </row>
    <row r="5" spans="1:11" ht="76.5" x14ac:dyDescent="0.2">
      <c r="A5" s="106"/>
      <c r="B5" s="106"/>
      <c r="C5" s="4" t="s">
        <v>9</v>
      </c>
      <c r="D5" s="4" t="s">
        <v>10</v>
      </c>
      <c r="E5" s="106"/>
      <c r="F5" s="3" t="s">
        <v>11</v>
      </c>
      <c r="G5" s="3" t="s">
        <v>12</v>
      </c>
      <c r="H5" s="106"/>
      <c r="I5" s="60"/>
      <c r="J5" s="3" t="s">
        <v>13</v>
      </c>
      <c r="K5" s="3" t="s">
        <v>12</v>
      </c>
    </row>
    <row r="6" spans="1:11" ht="23.25" customHeight="1" x14ac:dyDescent="0.2">
      <c r="A6" s="109" t="s">
        <v>14</v>
      </c>
      <c r="B6" s="110"/>
      <c r="C6" s="110"/>
      <c r="D6" s="110"/>
      <c r="E6" s="110"/>
      <c r="F6" s="110"/>
      <c r="G6" s="110"/>
      <c r="H6" s="110"/>
      <c r="I6" s="110"/>
      <c r="J6" s="110"/>
      <c r="K6" s="111"/>
    </row>
    <row r="7" spans="1:11" ht="22.5" customHeight="1" x14ac:dyDescent="0.2">
      <c r="A7" s="112" t="s">
        <v>15</v>
      </c>
      <c r="B7" s="113"/>
      <c r="C7" s="113"/>
      <c r="D7" s="113"/>
      <c r="E7" s="113"/>
      <c r="F7" s="113"/>
      <c r="G7" s="113"/>
      <c r="H7" s="113"/>
      <c r="I7" s="113"/>
      <c r="J7" s="113"/>
      <c r="K7" s="114"/>
    </row>
    <row r="8" spans="1:11" ht="22.5" customHeight="1" x14ac:dyDescent="0.2">
      <c r="A8" s="70" t="s">
        <v>16</v>
      </c>
      <c r="B8" s="71"/>
      <c r="C8" s="99"/>
      <c r="D8" s="99"/>
      <c r="E8" s="5" t="s">
        <v>17</v>
      </c>
      <c r="F8" s="6">
        <f t="shared" ref="F8:G10" si="0">F11</f>
        <v>50380</v>
      </c>
      <c r="G8" s="6">
        <f t="shared" si="0"/>
        <v>50380</v>
      </c>
      <c r="H8" s="23" t="s">
        <v>18</v>
      </c>
      <c r="I8" s="23" t="s">
        <v>18</v>
      </c>
      <c r="J8" s="23" t="s">
        <v>18</v>
      </c>
      <c r="K8" s="23" t="s">
        <v>18</v>
      </c>
    </row>
    <row r="9" spans="1:11" ht="60" customHeight="1" x14ac:dyDescent="0.2">
      <c r="A9" s="72"/>
      <c r="B9" s="73"/>
      <c r="C9" s="100"/>
      <c r="D9" s="100"/>
      <c r="E9" s="5" t="s">
        <v>19</v>
      </c>
      <c r="F9" s="6">
        <f t="shared" si="0"/>
        <v>50380</v>
      </c>
      <c r="G9" s="6">
        <f t="shared" si="0"/>
        <v>50380</v>
      </c>
      <c r="H9" s="24"/>
      <c r="I9" s="24"/>
      <c r="J9" s="24"/>
      <c r="K9" s="24"/>
    </row>
    <row r="10" spans="1:11" ht="53.25" customHeight="1" x14ac:dyDescent="0.2">
      <c r="A10" s="74"/>
      <c r="B10" s="75"/>
      <c r="C10" s="101"/>
      <c r="D10" s="101"/>
      <c r="E10" s="5" t="s">
        <v>20</v>
      </c>
      <c r="F10" s="6">
        <f t="shared" si="0"/>
        <v>0</v>
      </c>
      <c r="G10" s="6">
        <f t="shared" si="0"/>
        <v>0</v>
      </c>
      <c r="H10" s="25"/>
      <c r="I10" s="25"/>
      <c r="J10" s="25"/>
      <c r="K10" s="25"/>
    </row>
    <row r="11" spans="1:11" s="7" customFormat="1" ht="28.5" customHeight="1" x14ac:dyDescent="0.2">
      <c r="A11" s="79" t="s">
        <v>21</v>
      </c>
      <c r="B11" s="80"/>
      <c r="C11" s="93"/>
      <c r="D11" s="93"/>
      <c r="E11" s="5" t="s">
        <v>17</v>
      </c>
      <c r="F11" s="8">
        <f t="shared" ref="F11:G13" si="1">F15</f>
        <v>50380</v>
      </c>
      <c r="G11" s="8">
        <f t="shared" si="1"/>
        <v>50380</v>
      </c>
      <c r="H11" s="23" t="s">
        <v>18</v>
      </c>
      <c r="I11" s="23" t="s">
        <v>18</v>
      </c>
      <c r="J11" s="23" t="s">
        <v>18</v>
      </c>
      <c r="K11" s="23" t="s">
        <v>18</v>
      </c>
    </row>
    <row r="12" spans="1:11" s="7" customFormat="1" ht="53.25" customHeight="1" x14ac:dyDescent="0.2">
      <c r="A12" s="81"/>
      <c r="B12" s="82"/>
      <c r="C12" s="94"/>
      <c r="D12" s="94"/>
      <c r="E12" s="5" t="s">
        <v>19</v>
      </c>
      <c r="F12" s="8">
        <v>50380</v>
      </c>
      <c r="G12" s="8">
        <v>50380</v>
      </c>
      <c r="H12" s="24"/>
      <c r="I12" s="24"/>
      <c r="J12" s="24"/>
      <c r="K12" s="24"/>
    </row>
    <row r="13" spans="1:11" s="7" customFormat="1" ht="53.25" customHeight="1" x14ac:dyDescent="0.2">
      <c r="A13" s="83"/>
      <c r="B13" s="84"/>
      <c r="C13" s="95"/>
      <c r="D13" s="95"/>
      <c r="E13" s="5" t="s">
        <v>20</v>
      </c>
      <c r="F13" s="8">
        <f t="shared" si="1"/>
        <v>0</v>
      </c>
      <c r="G13" s="8">
        <f t="shared" si="1"/>
        <v>0</v>
      </c>
      <c r="H13" s="25"/>
      <c r="I13" s="25"/>
      <c r="J13" s="25"/>
      <c r="K13" s="25"/>
    </row>
    <row r="14" spans="1:11" s="7" customFormat="1" ht="23.25" customHeight="1" x14ac:dyDescent="0.2">
      <c r="A14" s="96" t="s">
        <v>22</v>
      </c>
      <c r="B14" s="97"/>
      <c r="C14" s="97"/>
      <c r="D14" s="97"/>
      <c r="E14" s="97"/>
      <c r="F14" s="97"/>
      <c r="G14" s="97"/>
      <c r="H14" s="97"/>
      <c r="I14" s="97"/>
      <c r="J14" s="97"/>
      <c r="K14" s="98"/>
    </row>
    <row r="15" spans="1:11" s="7" customFormat="1" ht="27" customHeight="1" x14ac:dyDescent="0.2">
      <c r="A15" s="23">
        <v>1</v>
      </c>
      <c r="B15" s="37" t="s">
        <v>23</v>
      </c>
      <c r="C15" s="23">
        <v>502</v>
      </c>
      <c r="D15" s="85">
        <v>230119990</v>
      </c>
      <c r="E15" s="5" t="s">
        <v>17</v>
      </c>
      <c r="F15" s="8">
        <f>F16+F17</f>
        <v>50380</v>
      </c>
      <c r="G15" s="8">
        <f>G16+G17</f>
        <v>50380</v>
      </c>
      <c r="H15" s="37" t="s">
        <v>24</v>
      </c>
      <c r="I15" s="23" t="s">
        <v>25</v>
      </c>
      <c r="J15" s="23">
        <v>102.1</v>
      </c>
      <c r="K15" s="23">
        <v>102.3</v>
      </c>
    </row>
    <row r="16" spans="1:11" s="7" customFormat="1" ht="60.75" customHeight="1" x14ac:dyDescent="0.2">
      <c r="A16" s="24"/>
      <c r="B16" s="38"/>
      <c r="C16" s="24"/>
      <c r="D16" s="86"/>
      <c r="E16" s="5" t="s">
        <v>19</v>
      </c>
      <c r="F16" s="8">
        <v>50380</v>
      </c>
      <c r="G16" s="8">
        <v>50380</v>
      </c>
      <c r="H16" s="38"/>
      <c r="I16" s="24"/>
      <c r="J16" s="24"/>
      <c r="K16" s="24"/>
    </row>
    <row r="17" spans="1:11" s="7" customFormat="1" ht="51" customHeight="1" x14ac:dyDescent="0.2">
      <c r="A17" s="25"/>
      <c r="B17" s="39"/>
      <c r="C17" s="25"/>
      <c r="D17" s="87"/>
      <c r="E17" s="5" t="s">
        <v>20</v>
      </c>
      <c r="F17" s="8">
        <v>0</v>
      </c>
      <c r="G17" s="8">
        <v>0</v>
      </c>
      <c r="H17" s="39"/>
      <c r="I17" s="25"/>
      <c r="J17" s="25"/>
      <c r="K17" s="25"/>
    </row>
    <row r="18" spans="1:11" s="7" customFormat="1" ht="24.75" customHeight="1" x14ac:dyDescent="0.2">
      <c r="A18" s="37" t="s">
        <v>26</v>
      </c>
      <c r="B18" s="88"/>
      <c r="C18" s="23">
        <v>2018</v>
      </c>
      <c r="D18" s="85">
        <v>2025</v>
      </c>
      <c r="E18" s="5" t="s">
        <v>17</v>
      </c>
      <c r="F18" s="8">
        <f t="shared" ref="F18:G20" si="2">F21</f>
        <v>7465463.2000000002</v>
      </c>
      <c r="G18" s="8">
        <f t="shared" si="2"/>
        <v>7465463.2000000002</v>
      </c>
      <c r="H18" s="23" t="s">
        <v>18</v>
      </c>
      <c r="I18" s="23" t="s">
        <v>18</v>
      </c>
      <c r="J18" s="23" t="s">
        <v>18</v>
      </c>
      <c r="K18" s="23" t="s">
        <v>27</v>
      </c>
    </row>
    <row r="19" spans="1:11" s="7" customFormat="1" ht="66" customHeight="1" x14ac:dyDescent="0.2">
      <c r="A19" s="89"/>
      <c r="B19" s="90"/>
      <c r="C19" s="24"/>
      <c r="D19" s="86"/>
      <c r="E19" s="5" t="s">
        <v>19</v>
      </c>
      <c r="F19" s="8">
        <f t="shared" si="2"/>
        <v>74655.210000000006</v>
      </c>
      <c r="G19" s="8">
        <f t="shared" si="2"/>
        <v>74655.210000000006</v>
      </c>
      <c r="H19" s="24"/>
      <c r="I19" s="24"/>
      <c r="J19" s="24"/>
      <c r="K19" s="24"/>
    </row>
    <row r="20" spans="1:11" s="7" customFormat="1" ht="51" customHeight="1" x14ac:dyDescent="0.2">
      <c r="A20" s="91"/>
      <c r="B20" s="92"/>
      <c r="C20" s="25"/>
      <c r="D20" s="87"/>
      <c r="E20" s="5" t="s">
        <v>20</v>
      </c>
      <c r="F20" s="8">
        <f t="shared" si="2"/>
        <v>7390807.9900000002</v>
      </c>
      <c r="G20" s="8">
        <f t="shared" si="2"/>
        <v>7390807.9900000002</v>
      </c>
      <c r="H20" s="25"/>
      <c r="I20" s="25"/>
      <c r="J20" s="25"/>
      <c r="K20" s="25"/>
    </row>
    <row r="21" spans="1:11" s="7" customFormat="1" ht="30.75" customHeight="1" x14ac:dyDescent="0.2">
      <c r="A21" s="79" t="s">
        <v>28</v>
      </c>
      <c r="B21" s="80"/>
      <c r="C21" s="76"/>
      <c r="D21" s="29">
        <v>230200000</v>
      </c>
      <c r="E21" s="5" t="s">
        <v>17</v>
      </c>
      <c r="F21" s="8">
        <f>F28+F25</f>
        <v>7465463.2000000002</v>
      </c>
      <c r="G21" s="8">
        <f>G28+G25</f>
        <v>7465463.2000000002</v>
      </c>
      <c r="H21" s="23" t="s">
        <v>18</v>
      </c>
      <c r="I21" s="23" t="s">
        <v>18</v>
      </c>
      <c r="J21" s="23" t="s">
        <v>18</v>
      </c>
      <c r="K21" s="23" t="s">
        <v>27</v>
      </c>
    </row>
    <row r="22" spans="1:11" s="7" customFormat="1" ht="63" customHeight="1" x14ac:dyDescent="0.2">
      <c r="A22" s="81"/>
      <c r="B22" s="82"/>
      <c r="C22" s="77"/>
      <c r="D22" s="30"/>
      <c r="E22" s="5" t="s">
        <v>19</v>
      </c>
      <c r="F22" s="8">
        <f>F29+F27</f>
        <v>74655.210000000006</v>
      </c>
      <c r="G22" s="8">
        <f>G29+G27</f>
        <v>74655.210000000006</v>
      </c>
      <c r="H22" s="24"/>
      <c r="I22" s="24"/>
      <c r="J22" s="24"/>
      <c r="K22" s="24"/>
    </row>
    <row r="23" spans="1:11" s="7" customFormat="1" ht="54.75" customHeight="1" x14ac:dyDescent="0.2">
      <c r="A23" s="83"/>
      <c r="B23" s="84"/>
      <c r="C23" s="78"/>
      <c r="D23" s="31"/>
      <c r="E23" s="5" t="s">
        <v>20</v>
      </c>
      <c r="F23" s="8">
        <f>F30</f>
        <v>7390807.9900000002</v>
      </c>
      <c r="G23" s="8">
        <f>G30</f>
        <v>7390807.9900000002</v>
      </c>
      <c r="H23" s="25"/>
      <c r="I23" s="25"/>
      <c r="J23" s="25"/>
      <c r="K23" s="25"/>
    </row>
    <row r="24" spans="1:11" ht="27" customHeight="1" x14ac:dyDescent="0.2">
      <c r="A24" s="61" t="s">
        <v>22</v>
      </c>
      <c r="B24" s="62"/>
      <c r="C24" s="62"/>
      <c r="D24" s="62"/>
      <c r="E24" s="62"/>
      <c r="F24" s="62"/>
      <c r="G24" s="62"/>
      <c r="H24" s="62"/>
      <c r="I24" s="62"/>
      <c r="J24" s="62"/>
      <c r="K24" s="63"/>
    </row>
    <row r="25" spans="1:11" ht="30" customHeight="1" x14ac:dyDescent="0.2">
      <c r="A25" s="20" t="s">
        <v>29</v>
      </c>
      <c r="B25" s="26" t="s">
        <v>30</v>
      </c>
      <c r="C25" s="29">
        <v>502</v>
      </c>
      <c r="D25" s="29" t="s">
        <v>31</v>
      </c>
      <c r="E25" s="9" t="s">
        <v>17</v>
      </c>
      <c r="F25" s="10">
        <f>F26+F27</f>
        <v>74655.210000000006</v>
      </c>
      <c r="G25" s="11">
        <f>G26+G27</f>
        <v>74655.210000000006</v>
      </c>
      <c r="H25" s="37" t="s">
        <v>32</v>
      </c>
      <c r="I25" s="23" t="s">
        <v>33</v>
      </c>
      <c r="J25" s="23">
        <v>3400</v>
      </c>
      <c r="K25" s="23">
        <v>2870</v>
      </c>
    </row>
    <row r="26" spans="1:11" ht="61.5" customHeight="1" x14ac:dyDescent="0.2">
      <c r="A26" s="21"/>
      <c r="B26" s="27"/>
      <c r="C26" s="30"/>
      <c r="D26" s="30"/>
      <c r="E26" s="9" t="s">
        <v>19</v>
      </c>
      <c r="F26" s="10">
        <v>0</v>
      </c>
      <c r="G26" s="11">
        <v>0</v>
      </c>
      <c r="H26" s="38"/>
      <c r="I26" s="24"/>
      <c r="J26" s="24"/>
      <c r="K26" s="24"/>
    </row>
    <row r="27" spans="1:11" ht="104.25" customHeight="1" x14ac:dyDescent="0.2">
      <c r="A27" s="22"/>
      <c r="B27" s="28"/>
      <c r="C27" s="31"/>
      <c r="D27" s="31"/>
      <c r="E27" s="9" t="s">
        <v>20</v>
      </c>
      <c r="F27" s="10">
        <v>74655.210000000006</v>
      </c>
      <c r="G27" s="11">
        <v>74655.210000000006</v>
      </c>
      <c r="H27" s="39"/>
      <c r="I27" s="25"/>
      <c r="J27" s="25"/>
      <c r="K27" s="25"/>
    </row>
    <row r="28" spans="1:11" ht="37.5" customHeight="1" x14ac:dyDescent="0.2">
      <c r="A28" s="20" t="s">
        <v>34</v>
      </c>
      <c r="B28" s="26" t="s">
        <v>35</v>
      </c>
      <c r="C28" s="29">
        <v>502</v>
      </c>
      <c r="D28" s="29">
        <v>230270550</v>
      </c>
      <c r="E28" s="9" t="s">
        <v>17</v>
      </c>
      <c r="F28" s="10">
        <f>F29+F30</f>
        <v>7390807.9900000002</v>
      </c>
      <c r="G28" s="11">
        <f>G29+G30</f>
        <v>7390807.9900000002</v>
      </c>
      <c r="H28" s="37" t="s">
        <v>32</v>
      </c>
      <c r="I28" s="23" t="s">
        <v>33</v>
      </c>
      <c r="J28" s="23">
        <v>3400</v>
      </c>
      <c r="K28" s="23">
        <v>2870</v>
      </c>
    </row>
    <row r="29" spans="1:11" ht="54.75" customHeight="1" x14ac:dyDescent="0.2">
      <c r="A29" s="21"/>
      <c r="B29" s="27"/>
      <c r="C29" s="30"/>
      <c r="D29" s="30"/>
      <c r="E29" s="9" t="s">
        <v>19</v>
      </c>
      <c r="F29" s="10">
        <v>0</v>
      </c>
      <c r="G29" s="11">
        <v>0</v>
      </c>
      <c r="H29" s="38"/>
      <c r="I29" s="24"/>
      <c r="J29" s="24"/>
      <c r="K29" s="24"/>
    </row>
    <row r="30" spans="1:11" ht="54.75" customHeight="1" x14ac:dyDescent="0.2">
      <c r="A30" s="22"/>
      <c r="B30" s="28"/>
      <c r="C30" s="31"/>
      <c r="D30" s="31"/>
      <c r="E30" s="9" t="s">
        <v>20</v>
      </c>
      <c r="F30" s="10">
        <v>7390807.9900000002</v>
      </c>
      <c r="G30" s="11">
        <v>7390807.9900000002</v>
      </c>
      <c r="H30" s="39"/>
      <c r="I30" s="25"/>
      <c r="J30" s="25"/>
      <c r="K30" s="25"/>
    </row>
    <row r="31" spans="1:11" ht="54.75" customHeight="1" x14ac:dyDescent="0.2">
      <c r="A31" s="26" t="s">
        <v>36</v>
      </c>
      <c r="B31" s="32"/>
      <c r="C31" s="29"/>
      <c r="D31" s="29"/>
      <c r="E31" s="9" t="s">
        <v>17</v>
      </c>
      <c r="F31" s="10">
        <f>F34</f>
        <v>1539928.8800000001</v>
      </c>
      <c r="G31" s="11">
        <f>G34</f>
        <v>1539928.8800000001</v>
      </c>
      <c r="H31" s="23" t="s">
        <v>18</v>
      </c>
      <c r="I31" s="23" t="s">
        <v>18</v>
      </c>
      <c r="J31" s="23" t="s">
        <v>18</v>
      </c>
      <c r="K31" s="23" t="s">
        <v>27</v>
      </c>
    </row>
    <row r="32" spans="1:11" ht="54.75" customHeight="1" x14ac:dyDescent="0.2">
      <c r="A32" s="33"/>
      <c r="B32" s="34"/>
      <c r="C32" s="30"/>
      <c r="D32" s="30"/>
      <c r="E32" s="9" t="s">
        <v>19</v>
      </c>
      <c r="F32" s="10">
        <f>F35</f>
        <v>1539928.88</v>
      </c>
      <c r="G32" s="11">
        <f>G35+G56</f>
        <v>1540008.88</v>
      </c>
      <c r="H32" s="24"/>
      <c r="I32" s="24"/>
      <c r="J32" s="24"/>
      <c r="K32" s="24"/>
    </row>
    <row r="33" spans="1:11" ht="73.5" customHeight="1" x14ac:dyDescent="0.2">
      <c r="A33" s="35"/>
      <c r="B33" s="36"/>
      <c r="C33" s="31"/>
      <c r="D33" s="31"/>
      <c r="E33" s="9" t="s">
        <v>20</v>
      </c>
      <c r="F33" s="10">
        <f>F36</f>
        <v>7920</v>
      </c>
      <c r="G33" s="11">
        <f>G36</f>
        <v>7920</v>
      </c>
      <c r="H33" s="25"/>
      <c r="I33" s="25"/>
      <c r="J33" s="25"/>
      <c r="K33" s="25"/>
    </row>
    <row r="34" spans="1:11" s="7" customFormat="1" ht="22.5" customHeight="1" x14ac:dyDescent="0.2">
      <c r="A34" s="79" t="s">
        <v>37</v>
      </c>
      <c r="B34" s="80"/>
      <c r="C34" s="76"/>
      <c r="D34" s="29">
        <v>230300000</v>
      </c>
      <c r="E34" s="5" t="s">
        <v>17</v>
      </c>
      <c r="F34" s="8">
        <f>F38+F41+F44+F47</f>
        <v>1539928.8800000001</v>
      </c>
      <c r="G34" s="8">
        <f>G38+G41+G44+G47</f>
        <v>1539928.8800000001</v>
      </c>
      <c r="H34" s="23" t="s">
        <v>18</v>
      </c>
      <c r="I34" s="23" t="s">
        <v>18</v>
      </c>
      <c r="J34" s="23" t="s">
        <v>18</v>
      </c>
      <c r="K34" s="23" t="s">
        <v>27</v>
      </c>
    </row>
    <row r="35" spans="1:11" s="7" customFormat="1" ht="56.25" customHeight="1" x14ac:dyDescent="0.2">
      <c r="A35" s="81"/>
      <c r="B35" s="82"/>
      <c r="C35" s="77"/>
      <c r="D35" s="30"/>
      <c r="E35" s="5" t="s">
        <v>19</v>
      </c>
      <c r="F35" s="8">
        <v>1539928.88</v>
      </c>
      <c r="G35" s="8">
        <v>1539928.88</v>
      </c>
      <c r="H35" s="24"/>
      <c r="I35" s="24"/>
      <c r="J35" s="24"/>
      <c r="K35" s="24"/>
    </row>
    <row r="36" spans="1:11" s="7" customFormat="1" ht="58.5" customHeight="1" x14ac:dyDescent="0.2">
      <c r="A36" s="83"/>
      <c r="B36" s="84"/>
      <c r="C36" s="78"/>
      <c r="D36" s="31"/>
      <c r="E36" s="5" t="s">
        <v>20</v>
      </c>
      <c r="F36" s="8">
        <v>7920</v>
      </c>
      <c r="G36" s="8">
        <v>7920</v>
      </c>
      <c r="H36" s="25"/>
      <c r="I36" s="25"/>
      <c r="J36" s="25"/>
      <c r="K36" s="25"/>
    </row>
    <row r="37" spans="1:11" ht="27.75" customHeight="1" x14ac:dyDescent="0.2">
      <c r="A37" s="61" t="s">
        <v>22</v>
      </c>
      <c r="B37" s="62"/>
      <c r="C37" s="62"/>
      <c r="D37" s="62"/>
      <c r="E37" s="62"/>
      <c r="F37" s="62"/>
      <c r="G37" s="62"/>
      <c r="H37" s="62"/>
      <c r="I37" s="62"/>
      <c r="J37" s="62"/>
      <c r="K37" s="63"/>
    </row>
    <row r="38" spans="1:11" ht="25.5" customHeight="1" x14ac:dyDescent="0.2">
      <c r="A38" s="20">
        <v>1</v>
      </c>
      <c r="B38" s="26" t="s">
        <v>38</v>
      </c>
      <c r="C38" s="29">
        <v>502</v>
      </c>
      <c r="D38" s="43" t="s">
        <v>39</v>
      </c>
      <c r="E38" s="9" t="s">
        <v>17</v>
      </c>
      <c r="F38" s="11">
        <f>F39+F40</f>
        <v>58772.99</v>
      </c>
      <c r="G38" s="11">
        <f>G39+G40</f>
        <v>58772.99</v>
      </c>
      <c r="H38" s="26" t="s">
        <v>40</v>
      </c>
      <c r="I38" s="20" t="s">
        <v>41</v>
      </c>
      <c r="J38" s="20">
        <v>2</v>
      </c>
      <c r="K38" s="20">
        <v>2</v>
      </c>
    </row>
    <row r="39" spans="1:11" ht="59.25" customHeight="1" x14ac:dyDescent="0.2">
      <c r="A39" s="21"/>
      <c r="B39" s="27"/>
      <c r="C39" s="30"/>
      <c r="D39" s="44"/>
      <c r="E39" s="9" t="s">
        <v>19</v>
      </c>
      <c r="F39" s="11">
        <v>58772.99</v>
      </c>
      <c r="G39" s="11">
        <v>58772.99</v>
      </c>
      <c r="H39" s="27"/>
      <c r="I39" s="21"/>
      <c r="J39" s="21"/>
      <c r="K39" s="21"/>
    </row>
    <row r="40" spans="1:11" ht="57.75" customHeight="1" x14ac:dyDescent="0.2">
      <c r="A40" s="22"/>
      <c r="B40" s="28"/>
      <c r="C40" s="31"/>
      <c r="D40" s="45"/>
      <c r="E40" s="9" t="s">
        <v>20</v>
      </c>
      <c r="F40" s="11">
        <v>0</v>
      </c>
      <c r="G40" s="11">
        <v>0</v>
      </c>
      <c r="H40" s="28"/>
      <c r="I40" s="22"/>
      <c r="J40" s="22"/>
      <c r="K40" s="22"/>
    </row>
    <row r="41" spans="1:11" ht="35.25" customHeight="1" x14ac:dyDescent="0.2">
      <c r="A41" s="20">
        <v>2</v>
      </c>
      <c r="B41" s="26" t="s">
        <v>42</v>
      </c>
      <c r="C41" s="29">
        <v>502</v>
      </c>
      <c r="D41" s="43" t="s">
        <v>43</v>
      </c>
      <c r="E41" s="9" t="s">
        <v>17</v>
      </c>
      <c r="F41" s="10">
        <f>F42+F43</f>
        <v>1433051.1</v>
      </c>
      <c r="G41" s="11">
        <f>G42+G43</f>
        <v>1433051.1</v>
      </c>
      <c r="H41" s="26" t="s">
        <v>44</v>
      </c>
      <c r="I41" s="20" t="s">
        <v>41</v>
      </c>
      <c r="J41" s="20">
        <v>2</v>
      </c>
      <c r="K41" s="20">
        <v>2</v>
      </c>
    </row>
    <row r="42" spans="1:11" ht="78.75" customHeight="1" x14ac:dyDescent="0.2">
      <c r="A42" s="21"/>
      <c r="B42" s="27"/>
      <c r="C42" s="30"/>
      <c r="D42" s="44"/>
      <c r="E42" s="9" t="s">
        <v>19</v>
      </c>
      <c r="F42" s="10">
        <v>1433051.1</v>
      </c>
      <c r="G42" s="11">
        <v>1433051.1</v>
      </c>
      <c r="H42" s="27"/>
      <c r="I42" s="21"/>
      <c r="J42" s="21"/>
      <c r="K42" s="21"/>
    </row>
    <row r="43" spans="1:11" ht="51" customHeight="1" x14ac:dyDescent="0.2">
      <c r="A43" s="22"/>
      <c r="B43" s="28"/>
      <c r="C43" s="31"/>
      <c r="D43" s="45"/>
      <c r="E43" s="9" t="s">
        <v>20</v>
      </c>
      <c r="F43" s="10"/>
      <c r="G43" s="11"/>
      <c r="H43" s="28"/>
      <c r="I43" s="22"/>
      <c r="J43" s="22"/>
      <c r="K43" s="22"/>
    </row>
    <row r="44" spans="1:11" ht="27.75" customHeight="1" x14ac:dyDescent="0.2">
      <c r="A44" s="20">
        <v>3</v>
      </c>
      <c r="B44" s="26" t="s">
        <v>45</v>
      </c>
      <c r="C44" s="29">
        <v>502</v>
      </c>
      <c r="D44" s="43" t="s">
        <v>46</v>
      </c>
      <c r="E44" s="9" t="s">
        <v>17</v>
      </c>
      <c r="F44" s="11">
        <f>F45+F46</f>
        <v>40104.79</v>
      </c>
      <c r="G44" s="11">
        <f>G45+G46</f>
        <v>40104.79</v>
      </c>
      <c r="H44" s="20" t="s">
        <v>18</v>
      </c>
      <c r="I44" s="20" t="s">
        <v>18</v>
      </c>
      <c r="J44" s="20" t="s">
        <v>18</v>
      </c>
      <c r="K44" s="20" t="s">
        <v>27</v>
      </c>
    </row>
    <row r="45" spans="1:11" ht="62.25" customHeight="1" x14ac:dyDescent="0.2">
      <c r="A45" s="21"/>
      <c r="B45" s="27"/>
      <c r="C45" s="30"/>
      <c r="D45" s="44"/>
      <c r="E45" s="9" t="s">
        <v>19</v>
      </c>
      <c r="F45" s="11">
        <v>40104.79</v>
      </c>
      <c r="G45" s="11">
        <v>40104.79</v>
      </c>
      <c r="H45" s="21"/>
      <c r="I45" s="21"/>
      <c r="J45" s="21"/>
      <c r="K45" s="21"/>
    </row>
    <row r="46" spans="1:11" ht="62.25" customHeight="1" x14ac:dyDescent="0.2">
      <c r="A46" s="22"/>
      <c r="B46" s="28"/>
      <c r="C46" s="31"/>
      <c r="D46" s="45"/>
      <c r="E46" s="9" t="s">
        <v>20</v>
      </c>
      <c r="F46" s="11">
        <v>0</v>
      </c>
      <c r="G46" s="11">
        <v>0</v>
      </c>
      <c r="H46" s="22"/>
      <c r="I46" s="22"/>
      <c r="J46" s="22"/>
      <c r="K46" s="22"/>
    </row>
    <row r="47" spans="1:11" ht="27.75" customHeight="1" x14ac:dyDescent="0.2">
      <c r="A47" s="20">
        <v>4</v>
      </c>
      <c r="B47" s="26" t="s">
        <v>47</v>
      </c>
      <c r="C47" s="46">
        <v>502</v>
      </c>
      <c r="D47" s="46" t="s">
        <v>48</v>
      </c>
      <c r="E47" s="9" t="s">
        <v>17</v>
      </c>
      <c r="F47" s="11">
        <f>F48+F49</f>
        <v>8000</v>
      </c>
      <c r="G47" s="11">
        <f>G48+G49</f>
        <v>8000</v>
      </c>
      <c r="H47" s="26" t="s">
        <v>49</v>
      </c>
      <c r="I47" s="20" t="s">
        <v>50</v>
      </c>
      <c r="J47" s="20">
        <v>2</v>
      </c>
      <c r="K47" s="20">
        <v>2</v>
      </c>
    </row>
    <row r="48" spans="1:11" ht="128.25" customHeight="1" x14ac:dyDescent="0.2">
      <c r="A48" s="21"/>
      <c r="B48" s="27"/>
      <c r="C48" s="47"/>
      <c r="D48" s="47"/>
      <c r="E48" s="9" t="s">
        <v>19</v>
      </c>
      <c r="F48" s="11">
        <v>80</v>
      </c>
      <c r="G48" s="11">
        <v>80</v>
      </c>
      <c r="H48" s="27"/>
      <c r="I48" s="21"/>
      <c r="J48" s="21"/>
      <c r="K48" s="21"/>
    </row>
    <row r="49" spans="1:11" ht="136.5" customHeight="1" x14ac:dyDescent="0.2">
      <c r="A49" s="22"/>
      <c r="B49" s="28"/>
      <c r="C49" s="12">
        <v>502</v>
      </c>
      <c r="D49" s="12">
        <v>230371590</v>
      </c>
      <c r="E49" s="9" t="s">
        <v>20</v>
      </c>
      <c r="F49" s="11">
        <v>7920</v>
      </c>
      <c r="G49" s="11">
        <v>7920</v>
      </c>
      <c r="H49" s="28"/>
      <c r="I49" s="22"/>
      <c r="J49" s="22"/>
      <c r="K49" s="22"/>
    </row>
    <row r="50" spans="1:11" ht="0.75" hidden="1" customHeight="1" x14ac:dyDescent="0.2">
      <c r="A50" s="20"/>
      <c r="B50" s="26"/>
      <c r="C50" s="40"/>
      <c r="D50" s="40"/>
      <c r="E50" s="4"/>
      <c r="F50" s="13"/>
      <c r="G50" s="13"/>
      <c r="H50" s="20"/>
      <c r="I50" s="20"/>
      <c r="J50" s="20"/>
      <c r="K50" s="20"/>
    </row>
    <row r="51" spans="1:11" ht="42.75" hidden="1" customHeight="1" x14ac:dyDescent="0.2">
      <c r="A51" s="21"/>
      <c r="B51" s="27"/>
      <c r="C51" s="41"/>
      <c r="D51" s="41"/>
      <c r="E51" s="4"/>
      <c r="F51" s="13"/>
      <c r="G51" s="13"/>
      <c r="H51" s="21"/>
      <c r="I51" s="21"/>
      <c r="J51" s="21"/>
      <c r="K51" s="21"/>
    </row>
    <row r="52" spans="1:11" ht="57" hidden="1" customHeight="1" x14ac:dyDescent="0.2">
      <c r="A52" s="22"/>
      <c r="B52" s="28"/>
      <c r="C52" s="42"/>
      <c r="D52" s="42"/>
      <c r="E52" s="4"/>
      <c r="F52" s="13"/>
      <c r="G52" s="13"/>
      <c r="H52" s="22"/>
      <c r="I52" s="22"/>
      <c r="J52" s="22"/>
      <c r="K52" s="22"/>
    </row>
    <row r="53" spans="1:11" ht="15" hidden="1" customHeight="1" x14ac:dyDescent="0.2">
      <c r="A53" s="20"/>
      <c r="B53" s="26"/>
      <c r="C53" s="40"/>
      <c r="D53" s="40"/>
      <c r="E53" s="4"/>
      <c r="F53" s="13"/>
      <c r="G53" s="13"/>
      <c r="H53" s="20"/>
      <c r="I53" s="20"/>
      <c r="J53" s="20"/>
      <c r="K53" s="20"/>
    </row>
    <row r="54" spans="1:11" ht="42.75" hidden="1" customHeight="1" x14ac:dyDescent="0.2">
      <c r="A54" s="21"/>
      <c r="B54" s="27"/>
      <c r="C54" s="41"/>
      <c r="D54" s="41"/>
      <c r="E54" s="4"/>
      <c r="F54" s="13"/>
      <c r="G54" s="13"/>
      <c r="H54" s="21"/>
      <c r="I54" s="21"/>
      <c r="J54" s="21"/>
      <c r="K54" s="21"/>
    </row>
    <row r="55" spans="1:11" ht="12.75" hidden="1" customHeight="1" x14ac:dyDescent="0.2">
      <c r="A55" s="22"/>
      <c r="B55" s="28"/>
      <c r="C55" s="42"/>
      <c r="D55" s="42"/>
      <c r="E55" s="4"/>
      <c r="F55" s="13"/>
      <c r="G55" s="13"/>
      <c r="H55" s="22"/>
      <c r="I55" s="22"/>
      <c r="J55" s="22"/>
      <c r="K55" s="22"/>
    </row>
    <row r="56" spans="1:11" ht="26.25" customHeight="1" x14ac:dyDescent="0.2">
      <c r="A56" s="20" t="s">
        <v>51</v>
      </c>
      <c r="B56" s="26" t="s">
        <v>52</v>
      </c>
      <c r="C56" s="46">
        <v>502</v>
      </c>
      <c r="D56" s="46" t="s">
        <v>48</v>
      </c>
      <c r="E56" s="9" t="s">
        <v>17</v>
      </c>
      <c r="F56" s="11">
        <f>F57+F58</f>
        <v>80</v>
      </c>
      <c r="G56" s="11">
        <f>G57+G58</f>
        <v>80</v>
      </c>
      <c r="H56" s="26" t="s">
        <v>49</v>
      </c>
      <c r="I56" s="20" t="s">
        <v>50</v>
      </c>
      <c r="J56" s="20">
        <v>2</v>
      </c>
      <c r="K56" s="20">
        <v>2</v>
      </c>
    </row>
    <row r="57" spans="1:11" ht="48.75" customHeight="1" x14ac:dyDescent="0.2">
      <c r="A57" s="21"/>
      <c r="B57" s="27"/>
      <c r="C57" s="47"/>
      <c r="D57" s="47"/>
      <c r="E57" s="9" t="s">
        <v>19</v>
      </c>
      <c r="F57" s="11"/>
      <c r="G57" s="11"/>
      <c r="H57" s="27"/>
      <c r="I57" s="21"/>
      <c r="J57" s="21"/>
      <c r="K57" s="21"/>
    </row>
    <row r="58" spans="1:11" ht="98.25" customHeight="1" x14ac:dyDescent="0.2">
      <c r="A58" s="22"/>
      <c r="B58" s="28"/>
      <c r="C58" s="12">
        <v>502</v>
      </c>
      <c r="D58" s="12">
        <v>230371590</v>
      </c>
      <c r="E58" s="9" t="s">
        <v>20</v>
      </c>
      <c r="F58" s="11">
        <v>80</v>
      </c>
      <c r="G58" s="11">
        <v>80</v>
      </c>
      <c r="H58" s="28"/>
      <c r="I58" s="22"/>
      <c r="J58" s="22"/>
      <c r="K58" s="22"/>
    </row>
    <row r="59" spans="1:11" ht="30.75" customHeight="1" x14ac:dyDescent="0.2">
      <c r="A59" s="70" t="s">
        <v>53</v>
      </c>
      <c r="B59" s="71"/>
      <c r="C59" s="20"/>
      <c r="D59" s="20"/>
      <c r="E59" s="9" t="s">
        <v>17</v>
      </c>
      <c r="F59" s="11">
        <f t="shared" ref="F59:G61" si="3">F62</f>
        <v>1106551.6399999999</v>
      </c>
      <c r="G59" s="11">
        <f t="shared" si="3"/>
        <v>1038040.65</v>
      </c>
      <c r="H59" s="20" t="s">
        <v>18</v>
      </c>
      <c r="I59" s="20" t="s">
        <v>18</v>
      </c>
      <c r="J59" s="20" t="s">
        <v>18</v>
      </c>
      <c r="K59" s="20" t="s">
        <v>27</v>
      </c>
    </row>
    <row r="60" spans="1:11" ht="71.25" customHeight="1" x14ac:dyDescent="0.2">
      <c r="A60" s="72"/>
      <c r="B60" s="73"/>
      <c r="C60" s="21"/>
      <c r="D60" s="21"/>
      <c r="E60" s="9" t="s">
        <v>19</v>
      </c>
      <c r="F60" s="11">
        <f t="shared" si="3"/>
        <v>0</v>
      </c>
      <c r="G60" s="11">
        <f t="shared" si="3"/>
        <v>0</v>
      </c>
      <c r="H60" s="21"/>
      <c r="I60" s="21"/>
      <c r="J60" s="21"/>
      <c r="K60" s="21"/>
    </row>
    <row r="61" spans="1:11" ht="70.5" customHeight="1" x14ac:dyDescent="0.2">
      <c r="A61" s="74"/>
      <c r="B61" s="75"/>
      <c r="C61" s="22"/>
      <c r="D61" s="22"/>
      <c r="E61" s="9" t="s">
        <v>20</v>
      </c>
      <c r="F61" s="11">
        <f t="shared" si="3"/>
        <v>1106551.6399999999</v>
      </c>
      <c r="G61" s="11">
        <f t="shared" si="3"/>
        <v>1038040.65</v>
      </c>
      <c r="H61" s="22"/>
      <c r="I61" s="22"/>
      <c r="J61" s="22"/>
      <c r="K61" s="22"/>
    </row>
    <row r="62" spans="1:11" ht="28.5" customHeight="1" x14ac:dyDescent="0.2">
      <c r="A62" s="26" t="s">
        <v>54</v>
      </c>
      <c r="B62" s="32"/>
      <c r="C62" s="40"/>
      <c r="D62" s="40"/>
      <c r="E62" s="9" t="s">
        <v>17</v>
      </c>
      <c r="F62" s="11">
        <f t="shared" ref="F62:G64" si="4">F66</f>
        <v>1106551.6399999999</v>
      </c>
      <c r="G62" s="11">
        <f t="shared" si="4"/>
        <v>1038040.65</v>
      </c>
      <c r="H62" s="20" t="s">
        <v>18</v>
      </c>
      <c r="I62" s="20" t="s">
        <v>18</v>
      </c>
      <c r="J62" s="20" t="s">
        <v>18</v>
      </c>
      <c r="K62" s="20" t="s">
        <v>27</v>
      </c>
    </row>
    <row r="63" spans="1:11" ht="65.25" customHeight="1" x14ac:dyDescent="0.2">
      <c r="A63" s="33"/>
      <c r="B63" s="34"/>
      <c r="C63" s="41"/>
      <c r="D63" s="41"/>
      <c r="E63" s="9" t="s">
        <v>19</v>
      </c>
      <c r="F63" s="11">
        <f t="shared" si="4"/>
        <v>0</v>
      </c>
      <c r="G63" s="11">
        <f t="shared" si="4"/>
        <v>0</v>
      </c>
      <c r="H63" s="21"/>
      <c r="I63" s="21"/>
      <c r="J63" s="21"/>
      <c r="K63" s="21"/>
    </row>
    <row r="64" spans="1:11" ht="57.75" customHeight="1" x14ac:dyDescent="0.2">
      <c r="A64" s="35"/>
      <c r="B64" s="36"/>
      <c r="C64" s="42"/>
      <c r="D64" s="42"/>
      <c r="E64" s="9" t="s">
        <v>20</v>
      </c>
      <c r="F64" s="11">
        <f t="shared" si="4"/>
        <v>1106551.6399999999</v>
      </c>
      <c r="G64" s="11">
        <f t="shared" si="4"/>
        <v>1038040.65</v>
      </c>
      <c r="H64" s="22"/>
      <c r="I64" s="22"/>
      <c r="J64" s="22"/>
      <c r="K64" s="22"/>
    </row>
    <row r="65" spans="1:11" ht="27" customHeight="1" x14ac:dyDescent="0.2">
      <c r="A65" s="61" t="s">
        <v>55</v>
      </c>
      <c r="B65" s="62"/>
      <c r="C65" s="62"/>
      <c r="D65" s="62"/>
      <c r="E65" s="62"/>
      <c r="F65" s="62"/>
      <c r="G65" s="62"/>
      <c r="H65" s="62"/>
      <c r="I65" s="62"/>
      <c r="J65" s="62"/>
      <c r="K65" s="63"/>
    </row>
    <row r="66" spans="1:11" ht="28.5" customHeight="1" x14ac:dyDescent="0.2">
      <c r="A66" s="20">
        <v>2</v>
      </c>
      <c r="B66" s="26" t="s">
        <v>56</v>
      </c>
      <c r="C66" s="20">
        <v>502</v>
      </c>
      <c r="D66" s="20">
        <v>230572320</v>
      </c>
      <c r="E66" s="9" t="s">
        <v>17</v>
      </c>
      <c r="F66" s="11">
        <f>F67+F68</f>
        <v>1106551.6399999999</v>
      </c>
      <c r="G66" s="14">
        <f>G67+G68</f>
        <v>1038040.65</v>
      </c>
      <c r="H66" s="26" t="s">
        <v>57</v>
      </c>
      <c r="I66" s="20" t="s">
        <v>58</v>
      </c>
      <c r="J66" s="20">
        <v>60</v>
      </c>
      <c r="K66" s="20">
        <v>99</v>
      </c>
    </row>
    <row r="67" spans="1:11" ht="63" customHeight="1" x14ac:dyDescent="0.2">
      <c r="A67" s="21"/>
      <c r="B67" s="27"/>
      <c r="C67" s="21"/>
      <c r="D67" s="21"/>
      <c r="E67" s="9" t="s">
        <v>19</v>
      </c>
      <c r="F67" s="11">
        <v>0</v>
      </c>
      <c r="G67" s="14">
        <v>0</v>
      </c>
      <c r="H67" s="27"/>
      <c r="I67" s="21"/>
      <c r="J67" s="21"/>
      <c r="K67" s="21"/>
    </row>
    <row r="68" spans="1:11" ht="56.25" customHeight="1" x14ac:dyDescent="0.2">
      <c r="A68" s="22"/>
      <c r="B68" s="28"/>
      <c r="C68" s="22"/>
      <c r="D68" s="22"/>
      <c r="E68" s="9" t="s">
        <v>20</v>
      </c>
      <c r="F68" s="11">
        <v>1106551.6399999999</v>
      </c>
      <c r="G68" s="14">
        <v>1038040.65</v>
      </c>
      <c r="H68" s="28"/>
      <c r="I68" s="22"/>
      <c r="J68" s="22"/>
      <c r="K68" s="22"/>
    </row>
    <row r="69" spans="1:11" ht="32.25" customHeight="1" x14ac:dyDescent="0.2">
      <c r="A69" s="64" t="s">
        <v>59</v>
      </c>
      <c r="B69" s="65"/>
      <c r="C69" s="20" t="s">
        <v>18</v>
      </c>
      <c r="D69" s="20" t="s">
        <v>18</v>
      </c>
      <c r="E69" s="9" t="s">
        <v>17</v>
      </c>
      <c r="F69" s="11">
        <f t="shared" ref="F69:G71" si="5">F73+F76</f>
        <v>6615199.8500000006</v>
      </c>
      <c r="G69" s="11">
        <f t="shared" si="5"/>
        <v>6615199.8500000006</v>
      </c>
      <c r="H69" s="20" t="s">
        <v>18</v>
      </c>
      <c r="I69" s="20" t="s">
        <v>18</v>
      </c>
      <c r="J69" s="20" t="s">
        <v>18</v>
      </c>
      <c r="K69" s="20" t="s">
        <v>27</v>
      </c>
    </row>
    <row r="70" spans="1:11" ht="59.25" customHeight="1" x14ac:dyDescent="0.2">
      <c r="A70" s="66"/>
      <c r="B70" s="67"/>
      <c r="C70" s="21"/>
      <c r="D70" s="21"/>
      <c r="E70" s="9" t="s">
        <v>19</v>
      </c>
      <c r="F70" s="11">
        <v>6490706.9100000001</v>
      </c>
      <c r="G70" s="11">
        <v>6490706.9100000001</v>
      </c>
      <c r="H70" s="21"/>
      <c r="I70" s="21"/>
      <c r="J70" s="21"/>
      <c r="K70" s="21"/>
    </row>
    <row r="71" spans="1:11" ht="80.25" customHeight="1" x14ac:dyDescent="0.2">
      <c r="A71" s="68"/>
      <c r="B71" s="69"/>
      <c r="C71" s="22"/>
      <c r="D71" s="22"/>
      <c r="E71" s="9" t="s">
        <v>20</v>
      </c>
      <c r="F71" s="11">
        <f t="shared" si="5"/>
        <v>124492.94</v>
      </c>
      <c r="G71" s="11">
        <f t="shared" si="5"/>
        <v>124492.94</v>
      </c>
      <c r="H71" s="22"/>
      <c r="I71" s="22"/>
      <c r="J71" s="22"/>
      <c r="K71" s="22"/>
    </row>
    <row r="72" spans="1:11" ht="29.25" customHeight="1" x14ac:dyDescent="0.2">
      <c r="A72" s="61" t="s">
        <v>22</v>
      </c>
      <c r="B72" s="62"/>
      <c r="C72" s="62"/>
      <c r="D72" s="62"/>
      <c r="E72" s="62"/>
      <c r="F72" s="62"/>
      <c r="G72" s="62"/>
      <c r="H72" s="62"/>
      <c r="I72" s="62"/>
      <c r="J72" s="62"/>
      <c r="K72" s="63"/>
    </row>
    <row r="73" spans="1:11" ht="28.5" customHeight="1" x14ac:dyDescent="0.2">
      <c r="A73" s="20">
        <v>1</v>
      </c>
      <c r="B73" s="26" t="s">
        <v>60</v>
      </c>
      <c r="C73" s="20"/>
      <c r="D73" s="29">
        <v>230419980</v>
      </c>
      <c r="E73" s="9" t="s">
        <v>17</v>
      </c>
      <c r="F73" s="10">
        <f>F74+F75</f>
        <v>6490706.9100000001</v>
      </c>
      <c r="G73" s="10">
        <f>G74+G75</f>
        <v>6490706.9100000001</v>
      </c>
      <c r="H73" s="26" t="s">
        <v>61</v>
      </c>
      <c r="I73" s="20" t="s">
        <v>25</v>
      </c>
      <c r="J73" s="17">
        <v>14.4</v>
      </c>
      <c r="K73" s="17">
        <v>5.9</v>
      </c>
    </row>
    <row r="74" spans="1:11" ht="54" customHeight="1" x14ac:dyDescent="0.2">
      <c r="A74" s="21"/>
      <c r="B74" s="27"/>
      <c r="C74" s="21"/>
      <c r="D74" s="30"/>
      <c r="E74" s="9" t="s">
        <v>19</v>
      </c>
      <c r="F74" s="10">
        <v>6490706.9100000001</v>
      </c>
      <c r="G74" s="10">
        <v>6490706.9100000001</v>
      </c>
      <c r="H74" s="27"/>
      <c r="I74" s="21"/>
      <c r="J74" s="18"/>
      <c r="K74" s="18"/>
    </row>
    <row r="75" spans="1:11" ht="60.75" customHeight="1" x14ac:dyDescent="0.2">
      <c r="A75" s="22"/>
      <c r="B75" s="28"/>
      <c r="C75" s="22"/>
      <c r="D75" s="31"/>
      <c r="E75" s="9" t="s">
        <v>20</v>
      </c>
      <c r="F75" s="15">
        <v>0</v>
      </c>
      <c r="G75" s="15">
        <v>0</v>
      </c>
      <c r="H75" s="28"/>
      <c r="I75" s="22"/>
      <c r="J75" s="19"/>
      <c r="K75" s="19"/>
    </row>
    <row r="76" spans="1:11" ht="54" customHeight="1" x14ac:dyDescent="0.2">
      <c r="A76" s="20">
        <v>3</v>
      </c>
      <c r="B76" s="26" t="s">
        <v>62</v>
      </c>
      <c r="C76" s="20"/>
      <c r="D76" s="29">
        <v>230472370</v>
      </c>
      <c r="E76" s="9" t="s">
        <v>17</v>
      </c>
      <c r="F76" s="11">
        <v>124492.94</v>
      </c>
      <c r="G76" s="11">
        <v>124492.94</v>
      </c>
      <c r="H76" s="20" t="s">
        <v>27</v>
      </c>
      <c r="I76" s="20" t="s">
        <v>27</v>
      </c>
      <c r="J76" s="20" t="s">
        <v>27</v>
      </c>
      <c r="K76" s="20" t="s">
        <v>27</v>
      </c>
    </row>
    <row r="77" spans="1:11" ht="54" customHeight="1" x14ac:dyDescent="0.2">
      <c r="A77" s="21"/>
      <c r="B77" s="27"/>
      <c r="C77" s="21"/>
      <c r="D77" s="30"/>
      <c r="E77" s="9" t="s">
        <v>19</v>
      </c>
      <c r="F77" s="11">
        <v>0</v>
      </c>
      <c r="G77" s="11">
        <v>0</v>
      </c>
      <c r="H77" s="21"/>
      <c r="I77" s="21"/>
      <c r="J77" s="21"/>
      <c r="K77" s="21"/>
    </row>
    <row r="78" spans="1:11" ht="74.25" customHeight="1" x14ac:dyDescent="0.2">
      <c r="A78" s="22"/>
      <c r="B78" s="28"/>
      <c r="C78" s="22"/>
      <c r="D78" s="31"/>
      <c r="E78" s="9" t="s">
        <v>20</v>
      </c>
      <c r="F78" s="16">
        <v>124492.94</v>
      </c>
      <c r="G78" s="16">
        <v>124492.94</v>
      </c>
      <c r="H78" s="22"/>
      <c r="I78" s="22"/>
      <c r="J78" s="22"/>
      <c r="K78" s="22"/>
    </row>
    <row r="79" spans="1:11" ht="30.75" customHeight="1" x14ac:dyDescent="0.2">
      <c r="A79" s="58"/>
      <c r="B79" s="49" t="s">
        <v>63</v>
      </c>
      <c r="C79" s="50"/>
      <c r="D79" s="51"/>
      <c r="E79" s="9" t="s">
        <v>17</v>
      </c>
      <c r="F79" s="16">
        <f>F8+F18+F31+F59+F69</f>
        <v>16777523.57</v>
      </c>
      <c r="G79" s="16">
        <f>G8+G18+G31+G59+G69</f>
        <v>16709012.580000002</v>
      </c>
      <c r="H79" s="20" t="s">
        <v>18</v>
      </c>
      <c r="I79" s="20" t="s">
        <v>18</v>
      </c>
      <c r="J79" s="20" t="s">
        <v>18</v>
      </c>
      <c r="K79" s="20" t="s">
        <v>27</v>
      </c>
    </row>
    <row r="80" spans="1:11" ht="70.5" customHeight="1" x14ac:dyDescent="0.2">
      <c r="A80" s="59"/>
      <c r="B80" s="52"/>
      <c r="C80" s="53"/>
      <c r="D80" s="54"/>
      <c r="E80" s="9" t="s">
        <v>19</v>
      </c>
      <c r="F80" s="16">
        <f>F9+F19+F32+F60+F70</f>
        <v>8155671</v>
      </c>
      <c r="G80" s="16">
        <f>G9+G19+G32+G60+G70</f>
        <v>8155751</v>
      </c>
      <c r="H80" s="21"/>
      <c r="I80" s="21"/>
      <c r="J80" s="21"/>
      <c r="K80" s="21"/>
    </row>
    <row r="81" spans="1:11" ht="45.75" customHeight="1" x14ac:dyDescent="0.2">
      <c r="A81" s="60"/>
      <c r="B81" s="55"/>
      <c r="C81" s="56"/>
      <c r="D81" s="57"/>
      <c r="E81" s="9" t="s">
        <v>20</v>
      </c>
      <c r="F81" s="16">
        <f>F10+F20+F33+F61+F71+F58</f>
        <v>8629852.5700000003</v>
      </c>
      <c r="G81" s="16">
        <f>G10+G20+G33+G61+G71</f>
        <v>8561261.5800000001</v>
      </c>
      <c r="H81" s="22"/>
      <c r="I81" s="22"/>
      <c r="J81" s="22"/>
      <c r="K81" s="22"/>
    </row>
    <row r="83" spans="1:11" x14ac:dyDescent="0.2">
      <c r="B83" t="s">
        <v>64</v>
      </c>
      <c r="F83" s="48" t="s">
        <v>65</v>
      </c>
      <c r="G83" s="48"/>
      <c r="H83" s="48"/>
    </row>
  </sheetData>
  <mergeCells count="192">
    <mergeCell ref="H3:K3"/>
    <mergeCell ref="J4:K4"/>
    <mergeCell ref="I4:I5"/>
    <mergeCell ref="H4:H5"/>
    <mergeCell ref="C2:H2"/>
    <mergeCell ref="C3:G3"/>
    <mergeCell ref="A6:K6"/>
    <mergeCell ref="F4:G4"/>
    <mergeCell ref="A7:K7"/>
    <mergeCell ref="E4:E5"/>
    <mergeCell ref="B3:B5"/>
    <mergeCell ref="A3:A5"/>
    <mergeCell ref="C4:D4"/>
    <mergeCell ref="I8:I10"/>
    <mergeCell ref="K11:K13"/>
    <mergeCell ref="I11:I13"/>
    <mergeCell ref="H11:H13"/>
    <mergeCell ref="J11:J13"/>
    <mergeCell ref="A14:K14"/>
    <mergeCell ref="A8:B10"/>
    <mergeCell ref="D8:D10"/>
    <mergeCell ref="C8:C10"/>
    <mergeCell ref="H8:H10"/>
    <mergeCell ref="K8:K10"/>
    <mergeCell ref="A15:A17"/>
    <mergeCell ref="H18:H20"/>
    <mergeCell ref="K18:K20"/>
    <mergeCell ref="D18:D20"/>
    <mergeCell ref="J18:J20"/>
    <mergeCell ref="C18:C20"/>
    <mergeCell ref="I18:I20"/>
    <mergeCell ref="A18:B20"/>
    <mergeCell ref="A11:B13"/>
    <mergeCell ref="C11:C13"/>
    <mergeCell ref="D11:D13"/>
    <mergeCell ref="D21:D23"/>
    <mergeCell ref="K21:K23"/>
    <mergeCell ref="K15:K17"/>
    <mergeCell ref="J15:J17"/>
    <mergeCell ref="I15:I17"/>
    <mergeCell ref="H15:H17"/>
    <mergeCell ref="D15:D17"/>
    <mergeCell ref="C15:C17"/>
    <mergeCell ref="B15:B17"/>
    <mergeCell ref="C53:C55"/>
    <mergeCell ref="C44:C46"/>
    <mergeCell ref="C41:C43"/>
    <mergeCell ref="C38:C40"/>
    <mergeCell ref="C59:C61"/>
    <mergeCell ref="C50:C52"/>
    <mergeCell ref="C62:C64"/>
    <mergeCell ref="C56:C57"/>
    <mergeCell ref="A62:B64"/>
    <mergeCell ref="A59:B61"/>
    <mergeCell ref="A56:A58"/>
    <mergeCell ref="A53:A55"/>
    <mergeCell ref="B56:B58"/>
    <mergeCell ref="A38:A40"/>
    <mergeCell ref="A41:A43"/>
    <mergeCell ref="A50:A52"/>
    <mergeCell ref="A47:A49"/>
    <mergeCell ref="A44:A46"/>
    <mergeCell ref="B41:B43"/>
    <mergeCell ref="B44:B46"/>
    <mergeCell ref="B50:B52"/>
    <mergeCell ref="B38:B40"/>
    <mergeCell ref="B47:B49"/>
    <mergeCell ref="B53:B55"/>
    <mergeCell ref="F83:H83"/>
    <mergeCell ref="H79:H81"/>
    <mergeCell ref="I79:I81"/>
    <mergeCell ref="J79:J81"/>
    <mergeCell ref="B79:D81"/>
    <mergeCell ref="A79:A81"/>
    <mergeCell ref="D76:D78"/>
    <mergeCell ref="C76:C78"/>
    <mergeCell ref="B76:B78"/>
    <mergeCell ref="A76:A78"/>
    <mergeCell ref="I76:I78"/>
    <mergeCell ref="C73:C75"/>
    <mergeCell ref="B73:B75"/>
    <mergeCell ref="A73:A75"/>
    <mergeCell ref="D73:D75"/>
    <mergeCell ref="D62:D64"/>
    <mergeCell ref="D59:D61"/>
    <mergeCell ref="D38:D40"/>
    <mergeCell ref="D41:D43"/>
    <mergeCell ref="D44:D46"/>
    <mergeCell ref="D56:D57"/>
    <mergeCell ref="D50:D52"/>
    <mergeCell ref="D53:D55"/>
    <mergeCell ref="D47:D48"/>
    <mergeCell ref="A72:K72"/>
    <mergeCell ref="A65:K65"/>
    <mergeCell ref="A69:B71"/>
    <mergeCell ref="B66:B68"/>
    <mergeCell ref="A66:A68"/>
    <mergeCell ref="D66:D68"/>
    <mergeCell ref="D69:D71"/>
    <mergeCell ref="C66:C68"/>
    <mergeCell ref="C69:C71"/>
    <mergeCell ref="J69:J71"/>
    <mergeCell ref="C47:C48"/>
    <mergeCell ref="H25:H27"/>
    <mergeCell ref="H56:H58"/>
    <mergeCell ref="H62:H64"/>
    <mergeCell ref="H76:H78"/>
    <mergeCell ref="H69:H71"/>
    <mergeCell ref="H41:H43"/>
    <mergeCell ref="H59:H61"/>
    <mergeCell ref="H53:H55"/>
    <mergeCell ref="H34:H36"/>
    <mergeCell ref="H28:H30"/>
    <mergeCell ref="H50:H52"/>
    <mergeCell ref="H66:H68"/>
    <mergeCell ref="H73:H75"/>
    <mergeCell ref="H47:H49"/>
    <mergeCell ref="A37:K37"/>
    <mergeCell ref="D34:D36"/>
    <mergeCell ref="C31:C33"/>
    <mergeCell ref="C34:C36"/>
    <mergeCell ref="J34:J36"/>
    <mergeCell ref="A34:B36"/>
    <mergeCell ref="I31:I33"/>
    <mergeCell ref="I25:I27"/>
    <mergeCell ref="A25:A27"/>
    <mergeCell ref="B25:B27"/>
    <mergeCell ref="A28:A30"/>
    <mergeCell ref="B28:B30"/>
    <mergeCell ref="C28:C30"/>
    <mergeCell ref="D31:D33"/>
    <mergeCell ref="D28:D30"/>
    <mergeCell ref="A31:B33"/>
    <mergeCell ref="H38:H40"/>
    <mergeCell ref="H44:H46"/>
    <mergeCell ref="H31:H33"/>
    <mergeCell ref="K79:K81"/>
    <mergeCell ref="K50:K52"/>
    <mergeCell ref="K25:K27"/>
    <mergeCell ref="K34:K36"/>
    <mergeCell ref="K44:K46"/>
    <mergeCell ref="K56:K58"/>
    <mergeCell ref="K66:K68"/>
    <mergeCell ref="K73:K75"/>
    <mergeCell ref="K59:K61"/>
    <mergeCell ref="K28:K30"/>
    <mergeCell ref="K38:K40"/>
    <mergeCell ref="K31:K33"/>
    <mergeCell ref="K76:K78"/>
    <mergeCell ref="K47:K49"/>
    <mergeCell ref="K41:K43"/>
    <mergeCell ref="K53:K55"/>
    <mergeCell ref="K62:K64"/>
    <mergeCell ref="K69:K71"/>
    <mergeCell ref="I73:I75"/>
    <mergeCell ref="I34:I36"/>
    <mergeCell ref="I28:I30"/>
    <mergeCell ref="I38:I40"/>
    <mergeCell ref="I44:I46"/>
    <mergeCell ref="I53:I55"/>
    <mergeCell ref="I66:I68"/>
    <mergeCell ref="I59:I61"/>
    <mergeCell ref="I56:I58"/>
    <mergeCell ref="I41:I43"/>
    <mergeCell ref="I50:I52"/>
    <mergeCell ref="I62:I64"/>
    <mergeCell ref="I69:I71"/>
    <mergeCell ref="I47:I49"/>
    <mergeCell ref="J73:J75"/>
    <mergeCell ref="J76:J78"/>
    <mergeCell ref="J56:J58"/>
    <mergeCell ref="J8:J10"/>
    <mergeCell ref="J28:J30"/>
    <mergeCell ref="J31:J33"/>
    <mergeCell ref="J38:J40"/>
    <mergeCell ref="J41:J43"/>
    <mergeCell ref="J44:J46"/>
    <mergeCell ref="J47:J49"/>
    <mergeCell ref="J50:J52"/>
    <mergeCell ref="J53:J55"/>
    <mergeCell ref="J59:J61"/>
    <mergeCell ref="J62:J64"/>
    <mergeCell ref="J66:J68"/>
    <mergeCell ref="J21:J23"/>
    <mergeCell ref="J25:J27"/>
    <mergeCell ref="A24:K24"/>
    <mergeCell ref="H21:H23"/>
    <mergeCell ref="I21:I23"/>
    <mergeCell ref="C25:C27"/>
    <mergeCell ref="D25:D27"/>
    <mergeCell ref="A21:B23"/>
    <mergeCell ref="C21:C23"/>
  </mergeCells>
  <pageMargins left="0" right="0" top="0" bottom="0.19685038924217199" header="0" footer="0.5118110179901119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Karbaeva</cp:lastModifiedBy>
  <cp:lastPrinted>2024-05-20T11:04:53Z</cp:lastPrinted>
  <dcterms:modified xsi:type="dcterms:W3CDTF">2024-05-20T11:06:05Z</dcterms:modified>
</cp:coreProperties>
</file>